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ESPÍRITO SANTO\EXCELENCIA EM SAUDE\"/>
    </mc:Choice>
  </mc:AlternateContent>
  <bookViews>
    <workbookView xWindow="0" yWindow="0" windowWidth="20496" windowHeight="6084"/>
  </bookViews>
  <sheets>
    <sheet name="Patrocínio 2023 (não alterar)" sheetId="2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22" l="1"/>
  <c r="F31" i="22" s="1"/>
  <c r="B34" i="22"/>
  <c r="D18" i="22"/>
  <c r="D33" i="22"/>
  <c r="F33" i="22" s="1"/>
  <c r="D30" i="22"/>
  <c r="F30" i="22" s="1"/>
  <c r="D28" i="22"/>
  <c r="F28" i="22" s="1"/>
  <c r="D27" i="22"/>
  <c r="F27" i="22" s="1"/>
  <c r="D26" i="22"/>
  <c r="F26" i="22" s="1"/>
  <c r="D23" i="22"/>
  <c r="F23" i="22" s="1"/>
  <c r="D22" i="22"/>
  <c r="F22" i="22" s="1"/>
  <c r="D21" i="22"/>
  <c r="F21" i="22" s="1"/>
  <c r="D20" i="22"/>
  <c r="F20" i="22" s="1"/>
  <c r="F18" i="22" l="1"/>
  <c r="D34" i="22"/>
  <c r="F34" i="22"/>
  <c r="E34" i="22" l="1"/>
  <c r="F36" i="22"/>
</calcChain>
</file>

<file path=xl/sharedStrings.xml><?xml version="1.0" encoding="utf-8"?>
<sst xmlns="http://schemas.openxmlformats.org/spreadsheetml/2006/main" count="34" uniqueCount="34">
  <si>
    <t xml:space="preserve">APROVEITAMENTO COMERCIAL TOTAL </t>
  </si>
  <si>
    <t>FORMATO</t>
  </si>
  <si>
    <t>QTD</t>
  </si>
  <si>
    <t>Valor Unitário</t>
  </si>
  <si>
    <t>Valor Total</t>
  </si>
  <si>
    <t>Desconto</t>
  </si>
  <si>
    <t xml:space="preserve">Valor total negociado </t>
  </si>
  <si>
    <t xml:space="preserve">FOLHA VITÓRIA </t>
  </si>
  <si>
    <t>JOVEM PAN</t>
  </si>
  <si>
    <t xml:space="preserve">Spot de 30" exclusivos do cliente, veiculados no rotativo 06h às 20h </t>
  </si>
  <si>
    <t>PAN NEWS</t>
  </si>
  <si>
    <t xml:space="preserve">TOTAL </t>
  </si>
  <si>
    <t>NÃO ALTERAR</t>
  </si>
  <si>
    <t xml:space="preserve">TV VITÓRIA </t>
  </si>
  <si>
    <t xml:space="preserve">NOS EVENTOS DE REVELAÇÃO E ENTREGA DOS TROFÉUS </t>
  </si>
  <si>
    <t xml:space="preserve">Exibição de vídeo institucional de 60" </t>
  </si>
  <si>
    <t xml:space="preserve">Logotipo  do  cliente aplicado na comunicação  visual do evento </t>
  </si>
  <si>
    <t xml:space="preserve">Possibilidade de ação promocional, sampling no evento* A combinar </t>
  </si>
  <si>
    <t xml:space="preserve">Mesa com 10 convites para festa dia 31/08 </t>
  </si>
  <si>
    <t xml:space="preserve">Entrevista de representante para exibição em programa especial </t>
  </si>
  <si>
    <t xml:space="preserve">Anúncio de Página dupla na revista impressa </t>
  </si>
  <si>
    <t xml:space="preserve">Assinatura de 5" nas chamadas que promovem  programa especial </t>
  </si>
  <si>
    <t xml:space="preserve">Vinheta de 5" na abertura do programa especial </t>
  </si>
  <si>
    <t xml:space="preserve">Vinheta de 5" no encerramento do programa especial </t>
  </si>
  <si>
    <t xml:space="preserve">Grade com vt's exclusivos de 30" </t>
  </si>
  <si>
    <t xml:space="preserve">Participação especial programa Fala ES - quadro dicas de excelência </t>
  </si>
  <si>
    <t>Logo aplicada nas peças de divulgação do prêmio  (em CPM)</t>
  </si>
  <si>
    <t xml:space="preserve">Banners nos formatos SB, RT e VT na home e editorias do FV - preferencial na editoria Saúde </t>
  </si>
  <si>
    <t xml:space="preserve">Diária de Billboard Topo na home do Folha Vitória </t>
  </si>
  <si>
    <t xml:space="preserve">Testemunhais de 30" na programação local da Jovem Pan </t>
  </si>
  <si>
    <t xml:space="preserve">Spot de 30" exclusivos do cliente no rotativo 06h às 20h </t>
  </si>
  <si>
    <t xml:space="preserve">EM 3 PARCELAS DE </t>
  </si>
  <si>
    <t>COTA PATROCÍNIO - EXCELÊNCIA EM SAÚDE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</si>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</sst>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rgb="FFFFFFFF"/>
      <name val="Calibri"/>
      <family val="2"/>
      <scheme val="minor"/>
    </font>
    <font>
      <sz val="14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2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rgb="FFFFFFFF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305496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4" fontId="0" fillId="0" borderId="0" xfId="0" applyNumberFormat="1"/>
    <xf numFmtId="0" fontId="6" fillId="4" borderId="1" xfId="0" applyFont="1" applyFill="1" applyBorder="1" applyAlignment="1">
      <alignment horizontal="left" vertical="center" wrapText="1" readingOrder="1"/>
    </xf>
    <xf numFmtId="4" fontId="6" fillId="4" borderId="1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/>
    <xf numFmtId="10" fontId="8" fillId="2" borderId="1" xfId="0" applyNumberFormat="1" applyFont="1" applyFill="1" applyBorder="1" applyAlignment="1">
      <alignment horizontal="center"/>
    </xf>
    <xf numFmtId="0" fontId="10" fillId="0" borderId="0" xfId="0" applyFont="1"/>
    <xf numFmtId="0" fontId="5" fillId="0" borderId="1" xfId="0" applyFont="1" applyBorder="1" applyAlignment="1">
      <alignment horizontal="left" vertical="center" wrapText="1" readingOrder="1"/>
    </xf>
    <xf numFmtId="4" fontId="5" fillId="0" borderId="1" xfId="0" applyNumberFormat="1" applyFont="1" applyBorder="1" applyAlignment="1">
      <alignment horizontal="center" vertical="center" wrapText="1" readingOrder="1"/>
    </xf>
    <xf numFmtId="4" fontId="6" fillId="2" borderId="6" xfId="1" applyNumberFormat="1" applyFont="1" applyFill="1" applyBorder="1" applyAlignment="1">
      <alignment horizontal="center" vertical="center" wrapText="1" readingOrder="1"/>
    </xf>
    <xf numFmtId="0" fontId="4" fillId="4" borderId="2" xfId="0" applyFont="1" applyFill="1" applyBorder="1" applyAlignment="1">
      <alignment horizontal="center" vertical="center" wrapText="1" readingOrder="1"/>
    </xf>
    <xf numFmtId="4" fontId="4" fillId="4" borderId="2" xfId="0" applyNumberFormat="1" applyFont="1" applyFill="1" applyBorder="1" applyAlignment="1">
      <alignment horizontal="center" vertical="center" wrapText="1" readingOrder="1"/>
    </xf>
    <xf numFmtId="4" fontId="4" fillId="4" borderId="7" xfId="0" applyNumberFormat="1" applyFont="1" applyFill="1" applyBorder="1" applyAlignment="1">
      <alignment horizontal="center" vertical="center" wrapText="1" readingOrder="1"/>
    </xf>
    <xf numFmtId="0" fontId="5" fillId="0" borderId="6" xfId="0" applyFont="1" applyBorder="1" applyAlignment="1">
      <alignment horizontal="left" vertical="center" wrapText="1" readingOrder="1"/>
    </xf>
    <xf numFmtId="0" fontId="5" fillId="0" borderId="6" xfId="0" applyFont="1" applyBorder="1" applyAlignment="1">
      <alignment horizontal="center" vertical="center" wrapText="1" readingOrder="1"/>
    </xf>
    <xf numFmtId="4" fontId="5" fillId="0" borderId="6" xfId="1" applyNumberFormat="1" applyFont="1" applyFill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center" vertical="center" wrapText="1" readingOrder="1"/>
    </xf>
    <xf numFmtId="4" fontId="4" fillId="0" borderId="6" xfId="0" applyNumberFormat="1" applyFont="1" applyBorder="1" applyAlignment="1">
      <alignment horizontal="center" vertical="center" wrapText="1" readingOrder="1"/>
    </xf>
    <xf numFmtId="0" fontId="11" fillId="0" borderId="6" xfId="0" applyFont="1" applyBorder="1"/>
    <xf numFmtId="10" fontId="5" fillId="0" borderId="6" xfId="1" applyNumberFormat="1" applyFont="1" applyFill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left" vertical="center" wrapText="1" readingOrder="1"/>
    </xf>
    <xf numFmtId="0" fontId="12" fillId="0" borderId="6" xfId="0" applyFont="1" applyBorder="1"/>
    <xf numFmtId="0" fontId="5" fillId="0" borderId="8" xfId="0" applyFont="1" applyBorder="1" applyAlignment="1">
      <alignment horizontal="left" vertical="center" wrapText="1" readingOrder="1"/>
    </xf>
    <xf numFmtId="0" fontId="5" fillId="0" borderId="8" xfId="0" applyFont="1" applyBorder="1" applyAlignment="1">
      <alignment horizontal="center" vertical="center" wrapText="1" readingOrder="1"/>
    </xf>
    <xf numFmtId="4" fontId="5" fillId="0" borderId="8" xfId="1" applyNumberFormat="1" applyFont="1" applyFill="1" applyBorder="1" applyAlignment="1">
      <alignment horizontal="center" vertical="center" wrapText="1" readingOrder="1"/>
    </xf>
    <xf numFmtId="4" fontId="6" fillId="2" borderId="6" xfId="1" applyNumberFormat="1" applyFont="1" applyFill="1" applyBorder="1" applyAlignment="1">
      <alignment vertical="center" wrapText="1" readingOrder="1"/>
    </xf>
    <xf numFmtId="0" fontId="6" fillId="2" borderId="6" xfId="1" applyNumberFormat="1" applyFont="1" applyFill="1" applyBorder="1" applyAlignment="1">
      <alignment horizontal="center" vertical="center" wrapText="1" readingOrder="1"/>
    </xf>
    <xf numFmtId="10" fontId="6" fillId="2" borderId="6" xfId="1" applyNumberFormat="1" applyFont="1" applyFill="1" applyBorder="1" applyAlignment="1">
      <alignment horizontal="center" vertical="center" wrapText="1" readingOrder="1"/>
    </xf>
    <xf numFmtId="4" fontId="13" fillId="0" borderId="1" xfId="0" applyNumberFormat="1" applyFont="1" applyBorder="1" applyAlignment="1">
      <alignment horizontal="center" vertical="center" wrapText="1" readingOrder="1"/>
    </xf>
    <xf numFmtId="0" fontId="14" fillId="2" borderId="6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 wrapText="1" readingOrder="1"/>
    </xf>
    <xf numFmtId="0" fontId="3" fillId="3" borderId="5" xfId="0" applyFont="1" applyFill="1" applyBorder="1" applyAlignment="1">
      <alignment horizontal="center" vertical="center" wrapText="1" readingOrder="1"/>
    </xf>
    <xf numFmtId="0" fontId="15" fillId="0" borderId="0" xfId="0" applyFont="1" applyAlignme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L39"/>
  <sheetViews>
    <sheetView tabSelected="1" topLeftCell="A31" workbookViewId="0">
      <selection activeCell="A42" sqref="A42"/>
    </sheetView>
  </sheetViews>
  <sheetFormatPr defaultRowHeight="14.4" x14ac:dyDescent="0.3"/>
  <cols>
    <col min="1" max="1" width="66.33203125" customWidth="1"/>
    <col min="2" max="2" width="12.109375" customWidth="1"/>
    <col min="3" max="3" width="16.5546875" customWidth="1"/>
    <col min="4" max="4" width="17" customWidth="1"/>
    <col min="5" max="5" width="14.6640625" customWidth="1"/>
    <col min="6" max="6" width="18" customWidth="1"/>
    <col min="7" max="7" width="7.33203125" customWidth="1"/>
    <col min="8" max="8" width="18.5546875" customWidth="1"/>
    <col min="9" max="9" width="19.109375" customWidth="1"/>
    <col min="11" max="11" width="18.5546875" customWidth="1"/>
    <col min="12" max="12" width="19.33203125" customWidth="1"/>
  </cols>
  <sheetData>
    <row r="1" spans="1:12" ht="31.2" x14ac:dyDescent="0.3">
      <c r="A1" s="32" t="s">
        <v>12</v>
      </c>
      <c r="B1" s="33"/>
      <c r="C1" s="33"/>
      <c r="D1" s="33"/>
      <c r="E1" s="33"/>
      <c r="F1" s="33"/>
    </row>
    <row r="2" spans="1:12" ht="25.8" x14ac:dyDescent="0.5">
      <c r="A2" s="34" t="s">
        <v>32</v>
      </c>
      <c r="B2" s="35"/>
      <c r="C2" s="35"/>
      <c r="D2" s="35"/>
      <c r="E2" s="35"/>
      <c r="F2" s="35"/>
      <c r="H2" s="30"/>
      <c r="I2" s="30"/>
      <c r="J2" s="6"/>
      <c r="K2" s="30"/>
      <c r="L2" s="30"/>
    </row>
    <row r="3" spans="1:12" ht="25.8" x14ac:dyDescent="0.5">
      <c r="A3" s="31"/>
      <c r="B3" s="31"/>
      <c r="C3" s="31"/>
      <c r="D3" s="31"/>
      <c r="E3" s="31"/>
      <c r="F3" s="31"/>
      <c r="H3" s="7"/>
      <c r="I3" s="28"/>
      <c r="K3" s="7"/>
      <c r="L3" s="28"/>
    </row>
    <row r="4" spans="1:12" x14ac:dyDescent="0.3">
      <c r="C4" s="1"/>
      <c r="D4" s="1"/>
      <c r="E4" s="1"/>
      <c r="F4" s="1"/>
      <c r="H4" s="7"/>
      <c r="I4" s="8"/>
      <c r="K4" s="7"/>
      <c r="L4" s="8"/>
    </row>
    <row r="5" spans="1:12" x14ac:dyDescent="0.3">
      <c r="H5" s="7"/>
      <c r="I5" s="8"/>
      <c r="K5" s="7"/>
      <c r="L5" s="8"/>
    </row>
    <row r="6" spans="1:12" x14ac:dyDescent="0.3">
      <c r="H6" s="7"/>
      <c r="I6" s="8"/>
      <c r="K6" s="7"/>
      <c r="L6" s="8"/>
    </row>
    <row r="7" spans="1:12" x14ac:dyDescent="0.3">
      <c r="H7" s="7"/>
      <c r="I7" s="8"/>
      <c r="K7" s="7"/>
      <c r="L7" s="8"/>
    </row>
    <row r="8" spans="1:12" x14ac:dyDescent="0.3">
      <c r="H8" s="7"/>
      <c r="I8" s="8"/>
      <c r="K8" s="7"/>
      <c r="L8" s="8"/>
    </row>
    <row r="9" spans="1:12" x14ac:dyDescent="0.3">
      <c r="H9" s="7"/>
      <c r="I9" s="8"/>
      <c r="K9" s="7"/>
      <c r="L9" s="8"/>
    </row>
    <row r="10" spans="1:12" ht="18" x14ac:dyDescent="0.3">
      <c r="A10" s="36" t="s">
        <v>0</v>
      </c>
      <c r="B10" s="37"/>
      <c r="C10" s="37"/>
      <c r="D10" s="37"/>
      <c r="E10" s="37"/>
      <c r="F10" s="37"/>
      <c r="H10" s="2"/>
      <c r="I10" s="3"/>
      <c r="K10" s="2"/>
      <c r="L10" s="3"/>
    </row>
    <row r="11" spans="1:12" ht="33.75" customHeight="1" x14ac:dyDescent="0.35">
      <c r="A11" s="10" t="s">
        <v>1</v>
      </c>
      <c r="B11" s="10" t="s">
        <v>2</v>
      </c>
      <c r="C11" s="11" t="s">
        <v>3</v>
      </c>
      <c r="D11" s="12" t="s">
        <v>4</v>
      </c>
      <c r="E11" s="11" t="s">
        <v>5</v>
      </c>
      <c r="F11" s="11" t="s">
        <v>6</v>
      </c>
      <c r="H11" s="4"/>
      <c r="I11" s="5"/>
      <c r="K11" s="4"/>
      <c r="L11" s="5"/>
    </row>
    <row r="12" spans="1:12" x14ac:dyDescent="0.3">
      <c r="A12" s="20" t="s">
        <v>14</v>
      </c>
      <c r="B12" s="14"/>
      <c r="C12" s="15"/>
      <c r="D12" s="15"/>
      <c r="E12" s="19"/>
      <c r="F12" s="15"/>
    </row>
    <row r="13" spans="1:12" x14ac:dyDescent="0.3">
      <c r="A13" s="13" t="s">
        <v>15</v>
      </c>
      <c r="B13" s="14">
        <v>2</v>
      </c>
      <c r="C13" s="15"/>
      <c r="D13" s="15"/>
      <c r="E13" s="19"/>
      <c r="F13" s="15"/>
    </row>
    <row r="14" spans="1:12" x14ac:dyDescent="0.3">
      <c r="A14" s="13" t="s">
        <v>16</v>
      </c>
      <c r="B14" s="14">
        <v>2</v>
      </c>
      <c r="C14" s="15"/>
      <c r="D14" s="15"/>
      <c r="E14" s="19"/>
      <c r="F14" s="15"/>
    </row>
    <row r="15" spans="1:12" x14ac:dyDescent="0.3">
      <c r="A15" s="13" t="s">
        <v>17</v>
      </c>
      <c r="B15" s="14">
        <v>1</v>
      </c>
      <c r="C15" s="15"/>
      <c r="D15" s="15"/>
      <c r="E15" s="19"/>
      <c r="F15" s="15"/>
    </row>
    <row r="16" spans="1:12" x14ac:dyDescent="0.3">
      <c r="A16" s="13" t="s">
        <v>18</v>
      </c>
      <c r="B16" s="14">
        <v>1</v>
      </c>
      <c r="C16" s="15"/>
      <c r="D16" s="15"/>
      <c r="E16" s="19"/>
      <c r="F16" s="15"/>
    </row>
    <row r="17" spans="1:6" x14ac:dyDescent="0.3">
      <c r="A17" s="13" t="s">
        <v>19</v>
      </c>
      <c r="B17" s="14">
        <v>1</v>
      </c>
      <c r="C17" s="15"/>
      <c r="D17" s="15"/>
      <c r="E17" s="19"/>
      <c r="F17" s="15"/>
    </row>
    <row r="18" spans="1:6" x14ac:dyDescent="0.3">
      <c r="A18" s="13" t="s">
        <v>20</v>
      </c>
      <c r="B18" s="14">
        <v>1</v>
      </c>
      <c r="C18" s="15">
        <v>6000</v>
      </c>
      <c r="D18" s="15">
        <f>B18*C18</f>
        <v>6000</v>
      </c>
      <c r="E18" s="19"/>
      <c r="F18" s="15">
        <f>D18-(D18*E18)</f>
        <v>6000</v>
      </c>
    </row>
    <row r="19" spans="1:6" x14ac:dyDescent="0.3">
      <c r="A19" s="21" t="s">
        <v>13</v>
      </c>
      <c r="B19" s="18"/>
      <c r="C19" s="18"/>
      <c r="D19" s="18"/>
      <c r="E19" s="19"/>
      <c r="F19" s="15"/>
    </row>
    <row r="20" spans="1:6" x14ac:dyDescent="0.3">
      <c r="A20" s="13" t="s">
        <v>21</v>
      </c>
      <c r="B20" s="14">
        <v>20</v>
      </c>
      <c r="C20" s="15">
        <v>1019</v>
      </c>
      <c r="D20" s="15">
        <f>B20*C20</f>
        <v>20380</v>
      </c>
      <c r="E20" s="19"/>
      <c r="F20" s="15">
        <f>D20-(D20*E20)</f>
        <v>20380</v>
      </c>
    </row>
    <row r="21" spans="1:6" x14ac:dyDescent="0.3">
      <c r="A21" s="13" t="s">
        <v>22</v>
      </c>
      <c r="B21" s="14">
        <v>1</v>
      </c>
      <c r="C21" s="15">
        <v>1911.68</v>
      </c>
      <c r="D21" s="15">
        <f t="shared" ref="D21:D23" si="0">B21*C21</f>
        <v>1911.68</v>
      </c>
      <c r="E21" s="19"/>
      <c r="F21" s="15">
        <f>D21-(D21*E21)</f>
        <v>1911.68</v>
      </c>
    </row>
    <row r="22" spans="1:6" x14ac:dyDescent="0.3">
      <c r="A22" s="13" t="s">
        <v>23</v>
      </c>
      <c r="B22" s="14">
        <v>1</v>
      </c>
      <c r="C22" s="15">
        <v>1911.68</v>
      </c>
      <c r="D22" s="15">
        <f t="shared" si="0"/>
        <v>1911.68</v>
      </c>
      <c r="E22" s="19"/>
      <c r="F22" s="15">
        <f>D22-(D22*E22)</f>
        <v>1911.68</v>
      </c>
    </row>
    <row r="23" spans="1:6" x14ac:dyDescent="0.3">
      <c r="A23" s="13" t="s">
        <v>24</v>
      </c>
      <c r="B23" s="14">
        <v>1</v>
      </c>
      <c r="C23" s="15">
        <v>300000</v>
      </c>
      <c r="D23" s="15">
        <f t="shared" si="0"/>
        <v>300000</v>
      </c>
      <c r="E23" s="19"/>
      <c r="F23" s="15">
        <f>D23-(D23*E23)</f>
        <v>300000</v>
      </c>
    </row>
    <row r="24" spans="1:6" x14ac:dyDescent="0.3">
      <c r="A24" s="13" t="s">
        <v>25</v>
      </c>
      <c r="B24" s="14">
        <v>1</v>
      </c>
      <c r="C24" s="15"/>
      <c r="D24" s="15"/>
      <c r="E24" s="19"/>
      <c r="F24" s="15"/>
    </row>
    <row r="25" spans="1:6" x14ac:dyDescent="0.3">
      <c r="A25" s="21" t="s">
        <v>7</v>
      </c>
      <c r="B25" s="16"/>
      <c r="C25" s="17"/>
      <c r="D25" s="17"/>
      <c r="E25" s="19"/>
      <c r="F25" s="15"/>
    </row>
    <row r="26" spans="1:6" x14ac:dyDescent="0.3">
      <c r="A26" s="13" t="s">
        <v>26</v>
      </c>
      <c r="B26" s="14">
        <v>300</v>
      </c>
      <c r="C26" s="15">
        <v>76</v>
      </c>
      <c r="D26" s="15">
        <f>B26*C26</f>
        <v>22800</v>
      </c>
      <c r="E26" s="19"/>
      <c r="F26" s="15">
        <f>D26-(D26*E26)</f>
        <v>22800</v>
      </c>
    </row>
    <row r="27" spans="1:6" ht="28.8" x14ac:dyDescent="0.3">
      <c r="A27" s="13" t="s">
        <v>27</v>
      </c>
      <c r="B27" s="14">
        <v>300</v>
      </c>
      <c r="C27" s="15">
        <v>77.33</v>
      </c>
      <c r="D27" s="15">
        <f>B27*C27</f>
        <v>23199</v>
      </c>
      <c r="E27" s="19"/>
      <c r="F27" s="15">
        <f>D27-(D27*E27)</f>
        <v>23199</v>
      </c>
    </row>
    <row r="28" spans="1:6" x14ac:dyDescent="0.3">
      <c r="A28" s="13" t="s">
        <v>28</v>
      </c>
      <c r="B28" s="14">
        <v>3</v>
      </c>
      <c r="C28" s="15">
        <v>22676</v>
      </c>
      <c r="D28" s="15">
        <f>B28*C28</f>
        <v>68028</v>
      </c>
      <c r="E28" s="19"/>
      <c r="F28" s="15">
        <f>D28-(D28*E28)</f>
        <v>68028</v>
      </c>
    </row>
    <row r="29" spans="1:6" x14ac:dyDescent="0.3">
      <c r="A29" s="20" t="s">
        <v>8</v>
      </c>
      <c r="B29" s="14"/>
      <c r="C29" s="15"/>
      <c r="D29" s="15"/>
      <c r="E29" s="19"/>
      <c r="F29" s="15"/>
    </row>
    <row r="30" spans="1:6" x14ac:dyDescent="0.3">
      <c r="A30" s="13" t="s">
        <v>9</v>
      </c>
      <c r="B30" s="14">
        <v>150</v>
      </c>
      <c r="C30" s="15">
        <v>215</v>
      </c>
      <c r="D30" s="15">
        <f>B30*C30</f>
        <v>32250</v>
      </c>
      <c r="E30" s="19"/>
      <c r="F30" s="15">
        <f>D30-(D30*E30)</f>
        <v>32250</v>
      </c>
    </row>
    <row r="31" spans="1:6" x14ac:dyDescent="0.3">
      <c r="A31" s="13" t="s">
        <v>29</v>
      </c>
      <c r="B31" s="14">
        <v>24</v>
      </c>
      <c r="C31" s="15">
        <v>419.5</v>
      </c>
      <c r="D31" s="15">
        <f>B31*C31</f>
        <v>10068</v>
      </c>
      <c r="E31" s="19"/>
      <c r="F31" s="15">
        <f>D31-(D31*E31)</f>
        <v>10068</v>
      </c>
    </row>
    <row r="32" spans="1:6" x14ac:dyDescent="0.3">
      <c r="A32" s="20" t="s">
        <v>10</v>
      </c>
      <c r="B32" s="14"/>
      <c r="C32" s="15"/>
      <c r="D32" s="15"/>
      <c r="E32" s="19"/>
      <c r="F32" s="15"/>
    </row>
    <row r="33" spans="1:6" x14ac:dyDescent="0.3">
      <c r="A33" s="22" t="s">
        <v>30</v>
      </c>
      <c r="B33" s="23">
        <v>150</v>
      </c>
      <c r="C33" s="24">
        <v>135</v>
      </c>
      <c r="D33" s="24">
        <f>B33*C33</f>
        <v>20250</v>
      </c>
      <c r="E33" s="19"/>
      <c r="F33" s="15">
        <f>D33-(D33*E33)</f>
        <v>20250</v>
      </c>
    </row>
    <row r="34" spans="1:6" ht="26.25" customHeight="1" x14ac:dyDescent="0.3">
      <c r="A34" s="9" t="s">
        <v>11</v>
      </c>
      <c r="B34" s="26">
        <f>SUM(B12:B33)</f>
        <v>959</v>
      </c>
      <c r="C34" s="25"/>
      <c r="D34" s="9">
        <f>SUM(D12:D33)</f>
        <v>506798.36</v>
      </c>
      <c r="E34" s="27">
        <f>1-(F34/D34)</f>
        <v>0</v>
      </c>
      <c r="F34" s="9">
        <f>SUM(F12:F33)</f>
        <v>506798.36</v>
      </c>
    </row>
    <row r="36" spans="1:6" ht="21" x14ac:dyDescent="0.4">
      <c r="A36" s="29" t="s">
        <v>31</v>
      </c>
      <c r="B36" s="29"/>
      <c r="C36" s="29"/>
      <c r="D36" s="29"/>
      <c r="E36" s="29"/>
      <c r="F36" s="9">
        <f>F34/3</f>
        <v>168932.78666666665</v>
      </c>
    </row>
    <row r="39" spans="1:6" x14ac:dyDescent="0.3">
      <c r="A39" s="38" t="s">
        <v>33</v>
      </c>
    </row>
  </sheetData>
  <mergeCells count="7">
    <mergeCell ref="A36:E36"/>
    <mergeCell ref="H2:I2"/>
    <mergeCell ref="K2:L2"/>
    <mergeCell ref="A3:F3"/>
    <mergeCell ref="A1:F1"/>
    <mergeCell ref="A2:F2"/>
    <mergeCell ref="A10:F10"/>
  </mergeCells>
  <pageMargins left="0.25" right="0.25" top="0.75" bottom="0.75" header="0.3" footer="0.3"/>
  <pageSetup paperSize="9" scale="4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Patrocínio 2023 (não alterar)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 Guerra Freitas (Marketing)</dc:creator>
  <cp:keywords/>
  <dc:description/>
  <cp:lastModifiedBy>Alice Aghinoni Fantin</cp:lastModifiedBy>
  <cp:revision/>
  <cp:lastPrinted>2023-10-10T19:44:53Z</cp:lastPrinted>
  <dcterms:created xsi:type="dcterms:W3CDTF">2021-07-14T21:27:19Z</dcterms:created>
  <dcterms:modified xsi:type="dcterms:W3CDTF">2023-11-30T14:23:02Z</dcterms:modified>
  <cp:category/>
  <cp:contentStatus/>
</cp:coreProperties>
</file>